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281\Desktop\R8　HP追加\R8　HP追加様式　育児時短勤務手当金\PDF\"/>
    </mc:Choice>
  </mc:AlternateContent>
  <xr:revisionPtr revIDLastSave="0" documentId="13_ncr:1_{7AEF32D4-4689-4409-9778-EB5C1C7640F8}" xr6:coauthVersionLast="47" xr6:coauthVersionMax="47" xr10:uidLastSave="{00000000-0000-0000-0000-000000000000}"/>
  <bookViews>
    <workbookView xWindow="-120" yWindow="-120" windowWidth="29040" windowHeight="17520" tabRatio="948" xr2:uid="{00000000-000D-0000-FFFF-FFFF00000000}"/>
  </bookViews>
  <sheets>
    <sheet name="【育児時短勤務手当金計算書】" sheetId="78" r:id="rId1"/>
  </sheet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3" i="78" l="1"/>
  <c r="B33" i="78" l="1"/>
  <c r="I5" i="78"/>
  <c r="B9" i="78" l="1"/>
  <c r="B21" i="78" s="1"/>
  <c r="I21" i="78" l="1"/>
  <c r="E21" i="78"/>
  <c r="G21" i="78" s="1"/>
  <c r="B18" i="78"/>
  <c r="I18" i="78" s="1"/>
  <c r="G18" i="78" l="1"/>
  <c r="B24" i="78" s="1"/>
  <c r="E24" i="78" s="1"/>
  <c r="G24" i="78" s="1"/>
  <c r="D29" i="78" l="1"/>
  <c r="B29" i="7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4" authorId="0" shapeId="0" xr:uid="{00000000-0006-0000-0200-000001000000}">
      <text>
        <r>
          <rPr>
            <b/>
            <sz val="9"/>
            <color indexed="81"/>
            <rFont val="ＭＳ Ｐゴシック"/>
            <family val="3"/>
            <charset val="128"/>
          </rPr>
          <t>入力例：2025/7/1</t>
        </r>
      </text>
    </comment>
    <comment ref="D29" authorId="0" shapeId="0" xr:uid="{3C73F8BF-B6DB-484C-8FA7-196F1F71E1EC}">
      <text>
        <r>
          <rPr>
            <b/>
            <sz val="9"/>
            <color indexed="81"/>
            <rFont val="MS P ゴシック"/>
            <family val="3"/>
            <charset val="128"/>
          </rPr>
          <t>ワーニング数式あり</t>
        </r>
      </text>
    </comment>
  </commentList>
</comments>
</file>

<file path=xl/sharedStrings.xml><?xml version="1.0" encoding="utf-8"?>
<sst xmlns="http://schemas.openxmlformats.org/spreadsheetml/2006/main" count="50" uniqueCount="38">
  <si>
    <t>円</t>
    <rPh sb="0" eb="1">
      <t>エン</t>
    </rPh>
    <phoneticPr fontId="2"/>
  </si>
  <si>
    <t>＝</t>
    <phoneticPr fontId="2"/>
  </si>
  <si>
    <t>－</t>
    <phoneticPr fontId="2"/>
  </si>
  <si>
    <t>【育児時短勤務手当金計算書】</t>
    <rPh sb="1" eb="3">
      <t>イクジ</t>
    </rPh>
    <rPh sb="3" eb="5">
      <t>ジタン</t>
    </rPh>
    <rPh sb="5" eb="7">
      <t>キンム</t>
    </rPh>
    <rPh sb="7" eb="9">
      <t>テアテ</t>
    </rPh>
    <rPh sb="9" eb="10">
      <t>キン</t>
    </rPh>
    <rPh sb="10" eb="12">
      <t>ケイサン</t>
    </rPh>
    <rPh sb="12" eb="13">
      <t>ショ</t>
    </rPh>
    <phoneticPr fontId="2"/>
  </si>
  <si>
    <t>１．育児時短勤務開始時の標準報酬月額</t>
    <rPh sb="2" eb="4">
      <t>イクジ</t>
    </rPh>
    <rPh sb="4" eb="6">
      <t>ジタン</t>
    </rPh>
    <rPh sb="6" eb="8">
      <t>キンム</t>
    </rPh>
    <rPh sb="8" eb="10">
      <t>カイシ</t>
    </rPh>
    <rPh sb="10" eb="11">
      <t>ジ</t>
    </rPh>
    <rPh sb="12" eb="14">
      <t>ヒョウジュン</t>
    </rPh>
    <rPh sb="14" eb="16">
      <t>ホウシュウ</t>
    </rPh>
    <rPh sb="16" eb="18">
      <t>ゲツガク</t>
    </rPh>
    <phoneticPr fontId="2"/>
  </si>
  <si>
    <t>円・・・①</t>
    <rPh sb="0" eb="1">
      <t>エン</t>
    </rPh>
    <phoneticPr fontId="2"/>
  </si>
  <si>
    <t>基準報酬月額相当額</t>
    <rPh sb="0" eb="2">
      <t>キジュン</t>
    </rPh>
    <rPh sb="2" eb="4">
      <t>ホウシュウ</t>
    </rPh>
    <rPh sb="4" eb="6">
      <t>ゲツガク</t>
    </rPh>
    <rPh sb="6" eb="8">
      <t>ソウトウ</t>
    </rPh>
    <rPh sb="8" eb="9">
      <t>ガク</t>
    </rPh>
    <phoneticPr fontId="2"/>
  </si>
  <si>
    <t>＜標準報酬月額＞</t>
    <rPh sb="1" eb="3">
      <t>ヒョウジュン</t>
    </rPh>
    <rPh sb="3" eb="5">
      <t>ホウシュウ</t>
    </rPh>
    <rPh sb="5" eb="7">
      <t>ゲツガク</t>
    </rPh>
    <phoneticPr fontId="2"/>
  </si>
  <si>
    <t>＜支給対象月＞</t>
    <rPh sb="1" eb="3">
      <t>シキュウ</t>
    </rPh>
    <rPh sb="3" eb="5">
      <t>タイショウ</t>
    </rPh>
    <rPh sb="5" eb="6">
      <t>ツキ</t>
    </rPh>
    <phoneticPr fontId="2"/>
  </si>
  <si>
    <t>＜基準報酬月額相当額＞</t>
    <rPh sb="1" eb="3">
      <t>キジュン</t>
    </rPh>
    <rPh sb="3" eb="5">
      <t>ホウシュウ</t>
    </rPh>
    <rPh sb="5" eb="7">
      <t>ゲツガク</t>
    </rPh>
    <rPh sb="7" eb="9">
      <t>ソウトウ</t>
    </rPh>
    <rPh sb="9" eb="10">
      <t>ガク</t>
    </rPh>
    <phoneticPr fontId="2"/>
  </si>
  <si>
    <t>円・・・②</t>
    <rPh sb="0" eb="1">
      <t>エン</t>
    </rPh>
    <phoneticPr fontId="2"/>
  </si>
  <si>
    <t>支給額の最低限度額</t>
    <rPh sb="0" eb="2">
      <t>シキュウ</t>
    </rPh>
    <rPh sb="2" eb="3">
      <t>ガク</t>
    </rPh>
    <rPh sb="4" eb="6">
      <t>サイテイ</t>
    </rPh>
    <rPh sb="6" eb="8">
      <t>ゲンド</t>
    </rPh>
    <rPh sb="8" eb="9">
      <t>ガク</t>
    </rPh>
    <phoneticPr fontId="2"/>
  </si>
  <si>
    <t>支給限度額</t>
    <rPh sb="0" eb="2">
      <t>シキュウ</t>
    </rPh>
    <rPh sb="2" eb="4">
      <t>ゲンド</t>
    </rPh>
    <rPh sb="4" eb="5">
      <t>ガク</t>
    </rPh>
    <phoneticPr fontId="2"/>
  </si>
  <si>
    <t>適用年月日</t>
    <rPh sb="0" eb="2">
      <t>テキヨウ</t>
    </rPh>
    <rPh sb="2" eb="5">
      <t>ネンガッピ</t>
    </rPh>
    <phoneticPr fontId="2"/>
  </si>
  <si>
    <t>※毎年8月更新</t>
    <rPh sb="1" eb="3">
      <t>マイトシ</t>
    </rPh>
    <rPh sb="4" eb="5">
      <t>ガツ</t>
    </rPh>
    <rPh sb="5" eb="7">
      <t>コウシン</t>
    </rPh>
    <phoneticPr fontId="2"/>
  </si>
  <si>
    <t>＜算定基礎となる標準報酬月額＞</t>
    <rPh sb="1" eb="3">
      <t>サンテイ</t>
    </rPh>
    <rPh sb="3" eb="5">
      <t>キソ</t>
    </rPh>
    <rPh sb="8" eb="10">
      <t>ヒョウジュン</t>
    </rPh>
    <rPh sb="10" eb="12">
      <t>ホウシュウ</t>
    </rPh>
    <rPh sb="12" eb="14">
      <t>ゲツガク</t>
    </rPh>
    <phoneticPr fontId="2"/>
  </si>
  <si>
    <t>２．支給対象月に支払われた報酬の額</t>
    <rPh sb="2" eb="4">
      <t>シキュウ</t>
    </rPh>
    <rPh sb="4" eb="6">
      <t>タイショウ</t>
    </rPh>
    <rPh sb="6" eb="7">
      <t>ツキ</t>
    </rPh>
    <rPh sb="8" eb="10">
      <t>シハラ</t>
    </rPh>
    <rPh sb="13" eb="15">
      <t>ホウシュウ</t>
    </rPh>
    <rPh sb="16" eb="17">
      <t>ガク</t>
    </rPh>
    <phoneticPr fontId="2"/>
  </si>
  <si>
    <t>（育児時短勤務開始日の属する月における標準報酬月額の上限額）</t>
    <phoneticPr fontId="2"/>
  </si>
  <si>
    <t>（①と②のいずれか少ない方）</t>
    <phoneticPr fontId="2"/>
  </si>
  <si>
    <t>円・・・（A）</t>
    <rPh sb="0" eb="1">
      <t>エン</t>
    </rPh>
    <phoneticPr fontId="2"/>
  </si>
  <si>
    <t>＜支給限度額＞</t>
    <rPh sb="1" eb="3">
      <t>シキュウ</t>
    </rPh>
    <rPh sb="3" eb="5">
      <t>ゲンド</t>
    </rPh>
    <rPh sb="5" eb="6">
      <t>ガク</t>
    </rPh>
    <phoneticPr fontId="2"/>
  </si>
  <si>
    <t>円・・・（B）</t>
    <rPh sb="0" eb="1">
      <t>エン</t>
    </rPh>
    <phoneticPr fontId="2"/>
  </si>
  <si>
    <t>※（A）≧（B）の場合、当該支給対象月については、支給対象外となります。</t>
    <rPh sb="9" eb="11">
      <t>バアイ</t>
    </rPh>
    <rPh sb="12" eb="14">
      <t>トウガイ</t>
    </rPh>
    <rPh sb="14" eb="16">
      <t>シキュウ</t>
    </rPh>
    <rPh sb="16" eb="18">
      <t>タイショウ</t>
    </rPh>
    <rPh sb="18" eb="19">
      <t>ツキ</t>
    </rPh>
    <rPh sb="25" eb="27">
      <t>シキュウ</t>
    </rPh>
    <rPh sb="27" eb="29">
      <t>タイショウ</t>
    </rPh>
    <rPh sb="29" eb="30">
      <t>ガイ</t>
    </rPh>
    <phoneticPr fontId="2"/>
  </si>
  <si>
    <t>３．育児短時間勤務手当金の計算</t>
    <rPh sb="2" eb="4">
      <t>イクジ</t>
    </rPh>
    <rPh sb="4" eb="7">
      <t>タンジカン</t>
    </rPh>
    <rPh sb="7" eb="9">
      <t>キンム</t>
    </rPh>
    <rPh sb="9" eb="11">
      <t>テアテ</t>
    </rPh>
    <rPh sb="11" eb="12">
      <t>キン</t>
    </rPh>
    <rPh sb="13" eb="15">
      <t>ケイサン</t>
    </rPh>
    <phoneticPr fontId="2"/>
  </si>
  <si>
    <t>円・・・③</t>
    <rPh sb="0" eb="1">
      <t>エン</t>
    </rPh>
    <phoneticPr fontId="2"/>
  </si>
  <si>
    <t>×　</t>
    <phoneticPr fontId="2"/>
  </si>
  <si>
    <t>(逓減給付率)</t>
    <rPh sb="1" eb="3">
      <t>テイゲン</t>
    </rPh>
    <rPh sb="3" eb="5">
      <t>キュウフ</t>
    </rPh>
    <rPh sb="5" eb="6">
      <t>リツ</t>
    </rPh>
    <phoneticPr fontId="2"/>
  </si>
  <si>
    <t>=</t>
    <phoneticPr fontId="2"/>
  </si>
  <si>
    <t>＜（A）の額が③の額90％未満の場合＞</t>
    <rPh sb="5" eb="6">
      <t>ガク</t>
    </rPh>
    <rPh sb="9" eb="10">
      <t>ガク</t>
    </rPh>
    <rPh sb="13" eb="15">
      <t>ミマン</t>
    </rPh>
    <rPh sb="16" eb="18">
      <t>バアイ</t>
    </rPh>
    <phoneticPr fontId="2"/>
  </si>
  <si>
    <t>＜（A）の額が③の額90％以上100％未満の場合＞</t>
    <rPh sb="5" eb="6">
      <t>ガク</t>
    </rPh>
    <rPh sb="9" eb="10">
      <t>ガク</t>
    </rPh>
    <rPh sb="13" eb="15">
      <t>イジョウ</t>
    </rPh>
    <rPh sb="19" eb="21">
      <t>ミマン</t>
    </rPh>
    <rPh sb="22" eb="24">
      <t>バアイ</t>
    </rPh>
    <phoneticPr fontId="2"/>
  </si>
  <si>
    <t>（A）</t>
    <phoneticPr fontId="2"/>
  </si>
  <si>
    <t>（B）</t>
    <phoneticPr fontId="2"/>
  </si>
  <si>
    <t>円　＝</t>
    <rPh sb="0" eb="1">
      <t>エン</t>
    </rPh>
    <phoneticPr fontId="2"/>
  </si>
  <si>
    <t>&lt;（A）+（C）＞（B）の場合&gt;</t>
    <rPh sb="13" eb="15">
      <t>バアイ</t>
    </rPh>
    <phoneticPr fontId="2"/>
  </si>
  <si>
    <t>※算出された額が支給額の最低限度額以下の場合は不支給となります。</t>
    <rPh sb="1" eb="3">
      <t>サンシュツ</t>
    </rPh>
    <rPh sb="6" eb="7">
      <t>ガク</t>
    </rPh>
    <rPh sb="8" eb="10">
      <t>シキュウ</t>
    </rPh>
    <rPh sb="10" eb="11">
      <t>ガク</t>
    </rPh>
    <rPh sb="12" eb="14">
      <t>サイテイ</t>
    </rPh>
    <rPh sb="14" eb="16">
      <t>ゲンド</t>
    </rPh>
    <rPh sb="16" eb="17">
      <t>ガク</t>
    </rPh>
    <rPh sb="17" eb="19">
      <t>イカ</t>
    </rPh>
    <rPh sb="20" eb="22">
      <t>バアイ</t>
    </rPh>
    <rPh sb="23" eb="24">
      <t>フ</t>
    </rPh>
    <rPh sb="24" eb="26">
      <t>シキュウ</t>
    </rPh>
    <phoneticPr fontId="2"/>
  </si>
  <si>
    <t>＜支給額の最低限度額＞</t>
    <phoneticPr fontId="2"/>
  </si>
  <si>
    <t>(円位未満切捨て)</t>
    <rPh sb="1" eb="2">
      <t>エン</t>
    </rPh>
    <rPh sb="2" eb="3">
      <t>イ</t>
    </rPh>
    <rPh sb="3" eb="5">
      <t>ミマン</t>
    </rPh>
    <rPh sb="5" eb="7">
      <t>キリス</t>
    </rPh>
    <phoneticPr fontId="2"/>
  </si>
  <si>
    <t>４．育児時短勤務手当金額</t>
    <rPh sb="2" eb="4">
      <t>イクジ</t>
    </rPh>
    <rPh sb="4" eb="6">
      <t>ジタン</t>
    </rPh>
    <rPh sb="6" eb="8">
      <t>キンム</t>
    </rPh>
    <rPh sb="8" eb="10">
      <t>テアテ</t>
    </rPh>
    <rPh sb="10" eb="11">
      <t>キン</t>
    </rPh>
    <rPh sb="11" eb="12">
      <t>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</si>
</sst>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ＭＳ Ｐゴシック"/>
      <family val="3"/>
      <charset val="128"/>
    </font>
    <font>
      <sz val="11"/>
      <name val="ＭＳ Ｐゴシック"/>
      <family val="3"/>
      <charset val="128"/>
    </font>
    <font>
      <sz val="6"/>
      <name val="ＭＳ Ｐゴシック"/>
      <family val="3"/>
      <charset val="128"/>
    </font>
    <font>
      <b/>
      <sz val="9"/>
      <color indexed="81"/>
      <name val="ＭＳ Ｐゴシック"/>
      <family val="3"/>
      <charset val="128"/>
    </font>
    <font>
      <b/>
      <u/>
      <sz val="11"/>
      <color rgb="FFFF0000"/>
      <name val="ＭＳ Ｐゴシック"/>
      <family val="3"/>
      <charset val="128"/>
    </font>
    <font>
      <b/>
      <sz val="9"/>
      <color indexed="81"/>
      <name val="MS P ゴシック"/>
      <family val="3"/>
      <charset val="128"/>
    </font>
    <font>
      <sz val="8"/>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22">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double">
        <color indexed="64"/>
      </bottom>
      <diagonal/>
    </border>
    <border>
      <left style="medium">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44">
    <xf numFmtId="0" fontId="0" fillId="0" borderId="0" xfId="0"/>
    <xf numFmtId="0" fontId="0" fillId="0" borderId="0" xfId="0" applyAlignment="1">
      <alignment vertical="center"/>
    </xf>
    <xf numFmtId="0" fontId="0" fillId="0" borderId="3" xfId="0" applyBorder="1" applyAlignment="1">
      <alignment vertical="center"/>
    </xf>
    <xf numFmtId="0" fontId="0" fillId="0" borderId="10" xfId="0" applyBorder="1" applyAlignment="1">
      <alignment vertical="center" shrinkToFit="1"/>
    </xf>
    <xf numFmtId="0" fontId="0" fillId="0" borderId="11" xfId="0" applyBorder="1" applyAlignment="1">
      <alignment vertical="center" shrinkToFit="1"/>
    </xf>
    <xf numFmtId="0" fontId="0" fillId="0" borderId="12" xfId="0" applyBorder="1" applyAlignment="1">
      <alignment vertical="center" shrinkToFit="1"/>
    </xf>
    <xf numFmtId="38" fontId="0" fillId="0" borderId="3" xfId="1" applyFont="1" applyFill="1" applyBorder="1" applyAlignment="1">
      <alignment vertical="center"/>
    </xf>
    <xf numFmtId="38" fontId="0" fillId="0" borderId="18" xfId="1" applyFont="1" applyFill="1" applyBorder="1" applyAlignment="1">
      <alignment vertical="center"/>
    </xf>
    <xf numFmtId="38" fontId="0" fillId="0" borderId="18" xfId="0" applyNumberFormat="1" applyBorder="1" applyAlignment="1">
      <alignment vertical="center"/>
    </xf>
    <xf numFmtId="38" fontId="0" fillId="0" borderId="3" xfId="0" applyNumberFormat="1" applyBorder="1" applyAlignment="1">
      <alignment vertical="center"/>
    </xf>
    <xf numFmtId="38" fontId="0" fillId="0" borderId="0" xfId="0" applyNumberFormat="1" applyBorder="1" applyAlignment="1">
      <alignment vertical="center"/>
    </xf>
    <xf numFmtId="10" fontId="0" fillId="0" borderId="3" xfId="0" applyNumberFormat="1" applyBorder="1" applyAlignment="1">
      <alignment vertical="center"/>
    </xf>
    <xf numFmtId="38" fontId="0" fillId="0" borderId="0" xfId="0" applyNumberFormat="1" applyBorder="1" applyAlignment="1">
      <alignment horizontal="center" vertical="top"/>
    </xf>
    <xf numFmtId="38" fontId="0" fillId="0" borderId="9" xfId="0" applyNumberFormat="1" applyBorder="1" applyAlignment="1">
      <alignment vertical="center"/>
    </xf>
    <xf numFmtId="0" fontId="0" fillId="0" borderId="0" xfId="0" applyBorder="1" applyAlignment="1">
      <alignment vertical="center"/>
    </xf>
    <xf numFmtId="0" fontId="0" fillId="0" borderId="0" xfId="0" applyBorder="1" applyAlignment="1">
      <alignment horizontal="center" vertical="center"/>
    </xf>
    <xf numFmtId="9" fontId="0" fillId="0" borderId="0" xfId="0" applyNumberFormat="1" applyBorder="1" applyAlignment="1">
      <alignment vertical="center"/>
    </xf>
    <xf numFmtId="14" fontId="0" fillId="0" borderId="0" xfId="0" applyNumberFormat="1" applyBorder="1" applyAlignment="1">
      <alignment vertical="center"/>
    </xf>
    <xf numFmtId="38" fontId="0" fillId="0" borderId="0" xfId="1" applyFont="1" applyBorder="1" applyAlignment="1">
      <alignment vertical="center"/>
    </xf>
    <xf numFmtId="0" fontId="0" fillId="0" borderId="0" xfId="0" applyBorder="1" applyAlignment="1">
      <alignment horizontal="center" vertical="top" shrinkToFit="1"/>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2" xfId="0" applyBorder="1" applyAlignment="1">
      <alignment vertical="center"/>
    </xf>
    <xf numFmtId="0" fontId="0" fillId="0" borderId="1" xfId="0" applyBorder="1" applyAlignment="1">
      <alignment vertical="center"/>
    </xf>
    <xf numFmtId="38" fontId="0" fillId="0" borderId="1" xfId="1" applyFont="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4" fillId="0" borderId="0" xfId="0" applyFont="1" applyBorder="1" applyAlignment="1">
      <alignment vertical="center"/>
    </xf>
    <xf numFmtId="55" fontId="0" fillId="2" borderId="3" xfId="0" applyNumberFormat="1" applyFill="1" applyBorder="1" applyAlignment="1" applyProtection="1">
      <alignment horizontal="right" vertical="center"/>
      <protection locked="0"/>
    </xf>
    <xf numFmtId="38" fontId="0" fillId="2" borderId="3" xfId="1" applyFont="1" applyFill="1" applyBorder="1" applyAlignment="1" applyProtection="1">
      <alignment horizontal="right" vertical="center"/>
      <protection locked="0"/>
    </xf>
    <xf numFmtId="14" fontId="0" fillId="0" borderId="13" xfId="0" applyNumberFormat="1" applyBorder="1" applyAlignment="1" applyProtection="1">
      <alignment vertical="center"/>
      <protection locked="0"/>
    </xf>
    <xf numFmtId="38" fontId="0" fillId="0" borderId="8" xfId="1" applyFont="1" applyBorder="1" applyAlignment="1" applyProtection="1">
      <alignment vertical="center"/>
      <protection locked="0"/>
    </xf>
    <xf numFmtId="38" fontId="0" fillId="0" borderId="14" xfId="1" applyFont="1" applyBorder="1" applyAlignment="1" applyProtection="1">
      <alignment vertical="center"/>
      <protection locked="0"/>
    </xf>
    <xf numFmtId="14" fontId="0" fillId="0" borderId="15" xfId="0" applyNumberFormat="1" applyBorder="1" applyAlignment="1" applyProtection="1">
      <alignment vertical="center"/>
      <protection locked="0"/>
    </xf>
    <xf numFmtId="38" fontId="0" fillId="0" borderId="16" xfId="1" applyFont="1" applyBorder="1" applyAlignment="1" applyProtection="1">
      <alignment vertical="center"/>
      <protection locked="0"/>
    </xf>
    <xf numFmtId="38" fontId="0" fillId="0" borderId="17" xfId="1" applyFont="1" applyBorder="1" applyAlignment="1" applyProtection="1">
      <alignment vertical="center"/>
      <protection locked="0"/>
    </xf>
    <xf numFmtId="0" fontId="0" fillId="3" borderId="2" xfId="0" applyFill="1" applyBorder="1" applyAlignment="1">
      <alignment vertical="center"/>
    </xf>
    <xf numFmtId="0" fontId="0" fillId="3" borderId="0" xfId="0" applyFill="1" applyBorder="1" applyAlignment="1">
      <alignment vertical="center"/>
    </xf>
    <xf numFmtId="0" fontId="0" fillId="0" borderId="2" xfId="0" applyFill="1" applyBorder="1" applyAlignment="1">
      <alignment vertical="center"/>
    </xf>
    <xf numFmtId="0" fontId="0" fillId="0" borderId="0" xfId="0" applyFill="1" applyBorder="1" applyAlignment="1">
      <alignment vertical="center"/>
    </xf>
    <xf numFmtId="38" fontId="6" fillId="0" borderId="0" xfId="0" applyNumberFormat="1" applyFont="1" applyBorder="1" applyAlignment="1">
      <alignment horizontal="right" vertical="center"/>
    </xf>
  </cellXfs>
  <cellStyles count="2">
    <cellStyle name="桁区切り" xfId="1" builtinId="6"/>
    <cellStyle name="標準" xfId="0" builtinId="0"/>
  </cellStyles>
  <dxfs count="2">
    <dxf>
      <font>
        <color theme="0"/>
      </font>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0</xdr:col>
      <xdr:colOff>120780</xdr:colOff>
      <xdr:row>34</xdr:row>
      <xdr:rowOff>96371</xdr:rowOff>
    </xdr:from>
    <xdr:to>
      <xdr:col>8</xdr:col>
      <xdr:colOff>432962</xdr:colOff>
      <xdr:row>46</xdr:row>
      <xdr:rowOff>182096</xdr:rowOff>
    </xdr:to>
    <xdr:sp macro="" textlink="">
      <xdr:nvSpPr>
        <xdr:cNvPr id="3" name="正方形/長方形 2">
          <a:extLst>
            <a:ext uri="{FF2B5EF4-FFF2-40B4-BE49-F238E27FC236}">
              <a16:creationId xmlns:a16="http://schemas.microsoft.com/office/drawing/2014/main" id="{B8B11E78-B8C6-4CBB-B212-E810F395C51E}"/>
            </a:ext>
          </a:extLst>
        </xdr:cNvPr>
        <xdr:cNvSpPr/>
      </xdr:nvSpPr>
      <xdr:spPr bwMode="auto">
        <a:xfrm>
          <a:off x="120780" y="9787023"/>
          <a:ext cx="4958725" cy="3564421"/>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algn="l"/>
          <a:r>
            <a:rPr lang="ja-JP" altLang="en-US" sz="1100" b="0" i="0" u="none" strike="noStrike">
              <a:effectLst/>
              <a:latin typeface="+mn-lt"/>
              <a:ea typeface="+mn-ea"/>
              <a:cs typeface="+mn-cs"/>
            </a:rPr>
            <a:t>＜補足＞</a:t>
          </a:r>
          <a:r>
            <a:rPr lang="ja-JP" altLang="en-US"/>
            <a:t> </a:t>
          </a:r>
          <a:endParaRPr lang="en-US" altLang="ja-JP"/>
        </a:p>
        <a:p>
          <a:pPr algn="l"/>
          <a:r>
            <a:rPr lang="ja-JP" altLang="en-US" sz="1100" b="0" i="0" u="none" strike="noStrike">
              <a:effectLst/>
              <a:latin typeface="+mn-lt"/>
              <a:ea typeface="+mn-ea"/>
              <a:cs typeface="+mn-cs"/>
            </a:rPr>
            <a:t>・</a:t>
          </a:r>
          <a:r>
            <a:rPr lang="en-US" altLang="ja-JP" sz="1100" b="0" i="0" u="none" strike="noStrike">
              <a:effectLst/>
              <a:latin typeface="+mn-lt"/>
              <a:ea typeface="+mn-ea"/>
              <a:cs typeface="+mn-cs"/>
            </a:rPr>
            <a:t>『</a:t>
          </a:r>
          <a:r>
            <a:rPr lang="ja-JP" altLang="en-US" sz="1100" b="0" i="0" u="none" strike="noStrike">
              <a:effectLst/>
              <a:latin typeface="+mn-lt"/>
              <a:ea typeface="+mn-ea"/>
              <a:cs typeface="+mn-cs"/>
            </a:rPr>
            <a:t>基準報酬月額相当額</a:t>
          </a:r>
          <a:r>
            <a:rPr lang="en-US" altLang="ja-JP" sz="1100" b="0" i="0" u="none" strike="noStrike">
              <a:effectLst/>
              <a:latin typeface="+mn-lt"/>
              <a:ea typeface="+mn-ea"/>
              <a:cs typeface="+mn-cs"/>
            </a:rPr>
            <a:t>』</a:t>
          </a:r>
          <a:r>
            <a:rPr lang="ja-JP" altLang="en-US"/>
            <a:t> </a:t>
          </a:r>
          <a:endParaRPr lang="en-US" altLang="ja-JP"/>
        </a:p>
        <a:p>
          <a:pPr algn="l"/>
          <a:r>
            <a:rPr lang="ja-JP" altLang="en-US" sz="1100" b="0" i="0" u="none" strike="noStrike">
              <a:effectLst/>
              <a:latin typeface="+mn-lt"/>
              <a:ea typeface="+mn-ea"/>
              <a:cs typeface="+mn-cs"/>
            </a:rPr>
            <a:t>　雇用保険法第</a:t>
          </a:r>
          <a:r>
            <a:rPr lang="en-US" altLang="ja-JP" sz="1100" b="0" i="0" u="none" strike="noStrike">
              <a:effectLst/>
              <a:latin typeface="+mn-lt"/>
              <a:ea typeface="+mn-ea"/>
              <a:cs typeface="+mn-cs"/>
            </a:rPr>
            <a:t>17</a:t>
          </a:r>
          <a:r>
            <a:rPr lang="ja-JP" altLang="en-US" sz="1100" b="0" i="0" u="none" strike="noStrike">
              <a:effectLst/>
              <a:latin typeface="+mn-lt"/>
              <a:ea typeface="+mn-ea"/>
              <a:cs typeface="+mn-cs"/>
            </a:rPr>
            <a:t>条第</a:t>
          </a:r>
          <a:r>
            <a:rPr lang="en-US" altLang="ja-JP" sz="1100" b="0" i="0" u="none" strike="noStrike">
              <a:effectLst/>
              <a:latin typeface="+mn-lt"/>
              <a:ea typeface="+mn-ea"/>
              <a:cs typeface="+mn-cs"/>
            </a:rPr>
            <a:t>4</a:t>
          </a:r>
          <a:r>
            <a:rPr lang="ja-JP" altLang="en-US" sz="1100" b="0" i="0" u="none" strike="noStrike">
              <a:effectLst/>
              <a:latin typeface="+mn-lt"/>
              <a:ea typeface="+mn-ea"/>
              <a:cs typeface="+mn-cs"/>
            </a:rPr>
            <a:t>項第</a:t>
          </a:r>
          <a:r>
            <a:rPr lang="en-US" altLang="ja-JP" sz="1100" b="0" i="0" u="none" strike="noStrike">
              <a:effectLst/>
              <a:latin typeface="+mn-lt"/>
              <a:ea typeface="+mn-ea"/>
              <a:cs typeface="+mn-cs"/>
            </a:rPr>
            <a:t>2</a:t>
          </a:r>
          <a:r>
            <a:rPr lang="ja-JP" altLang="en-US" sz="1100" b="0" i="0" u="none" strike="noStrike">
              <a:effectLst/>
              <a:latin typeface="+mn-lt"/>
              <a:ea typeface="+mn-ea"/>
              <a:cs typeface="+mn-cs"/>
            </a:rPr>
            <a:t>号ハに定める額（同法第</a:t>
          </a:r>
          <a:r>
            <a:rPr lang="en-US" altLang="ja-JP" sz="1100" b="0" i="0" u="none" strike="noStrike">
              <a:effectLst/>
              <a:latin typeface="+mn-lt"/>
              <a:ea typeface="+mn-ea"/>
              <a:cs typeface="+mn-cs"/>
            </a:rPr>
            <a:t>18</a:t>
          </a:r>
          <a:r>
            <a:rPr lang="ja-JP" altLang="en-US" sz="1100" b="0" i="0" u="none" strike="noStrike">
              <a:effectLst/>
              <a:latin typeface="+mn-lt"/>
              <a:ea typeface="+mn-ea"/>
              <a:cs typeface="+mn-cs"/>
            </a:rPr>
            <a:t>条の規定により変更された場合は、当該変更後の額）</a:t>
          </a:r>
          <a:r>
            <a:rPr lang="en-US" altLang="ja-JP" sz="1100" b="0" i="0" u="none" strike="noStrike">
              <a:effectLst/>
              <a:latin typeface="+mn-lt"/>
              <a:ea typeface="+mn-ea"/>
              <a:cs typeface="+mn-cs"/>
            </a:rPr>
            <a:t>×30</a:t>
          </a:r>
          <a:r>
            <a:rPr lang="ja-JP" altLang="en-US"/>
            <a:t> </a:t>
          </a:r>
          <a:endParaRPr lang="en-US" altLang="ja-JP"/>
        </a:p>
        <a:p>
          <a:pPr algn="l"/>
          <a:endParaRPr lang="en-US" altLang="ja-JP"/>
        </a:p>
        <a:p>
          <a:pPr algn="l"/>
          <a:r>
            <a:rPr lang="ja-JP" altLang="en-US" sz="1100" b="0" i="0" u="none" strike="noStrike">
              <a:effectLst/>
              <a:latin typeface="+mn-lt"/>
              <a:ea typeface="+mn-ea"/>
              <a:cs typeface="+mn-cs"/>
            </a:rPr>
            <a:t>・</a:t>
          </a:r>
          <a:r>
            <a:rPr lang="en-US" altLang="ja-JP" sz="1100" b="0" i="0" u="none" strike="noStrike">
              <a:effectLst/>
              <a:latin typeface="+mn-lt"/>
              <a:ea typeface="+mn-ea"/>
              <a:cs typeface="+mn-cs"/>
            </a:rPr>
            <a:t>『</a:t>
          </a:r>
          <a:r>
            <a:rPr lang="ja-JP" altLang="en-US" sz="1100" b="0" i="0" u="none" strike="noStrike">
              <a:effectLst/>
              <a:latin typeface="+mn-lt"/>
              <a:ea typeface="+mn-ea"/>
              <a:cs typeface="+mn-cs"/>
            </a:rPr>
            <a:t>支給額の最低限度額</a:t>
          </a:r>
          <a:r>
            <a:rPr lang="en-US" altLang="ja-JP" sz="1100" b="0" i="0" u="none" strike="noStrike">
              <a:effectLst/>
              <a:latin typeface="+mn-lt"/>
              <a:ea typeface="+mn-ea"/>
              <a:cs typeface="+mn-cs"/>
            </a:rPr>
            <a:t>』</a:t>
          </a:r>
          <a:r>
            <a:rPr lang="ja-JP" altLang="en-US"/>
            <a:t> </a:t>
          </a:r>
          <a:endParaRPr lang="en-US" altLang="ja-JP"/>
        </a:p>
        <a:p>
          <a:pPr algn="l"/>
          <a:r>
            <a:rPr lang="ja-JP" altLang="en-US" sz="1100" b="0" i="0" u="none" strike="noStrike">
              <a:effectLst/>
              <a:latin typeface="+mn-lt"/>
              <a:ea typeface="+mn-ea"/>
              <a:cs typeface="+mn-cs"/>
            </a:rPr>
            <a:t>　雇用保険法第</a:t>
          </a:r>
          <a:r>
            <a:rPr lang="en-US" altLang="ja-JP" sz="1100" b="0" i="0" u="none" strike="noStrike">
              <a:effectLst/>
              <a:latin typeface="+mn-lt"/>
              <a:ea typeface="+mn-ea"/>
              <a:cs typeface="+mn-cs"/>
            </a:rPr>
            <a:t>17</a:t>
          </a:r>
          <a:r>
            <a:rPr lang="ja-JP" altLang="en-US" sz="1100" b="0" i="0" u="none" strike="noStrike">
              <a:effectLst/>
              <a:latin typeface="+mn-lt"/>
              <a:ea typeface="+mn-ea"/>
              <a:cs typeface="+mn-cs"/>
            </a:rPr>
            <a:t>条第</a:t>
          </a:r>
          <a:r>
            <a:rPr lang="en-US" altLang="ja-JP" sz="1100" b="0" i="0" u="none" strike="noStrike">
              <a:effectLst/>
              <a:latin typeface="+mn-lt"/>
              <a:ea typeface="+mn-ea"/>
              <a:cs typeface="+mn-cs"/>
            </a:rPr>
            <a:t>4</a:t>
          </a:r>
          <a:r>
            <a:rPr lang="ja-JP" altLang="en-US" sz="1100" b="0" i="0" u="none" strike="noStrike">
              <a:effectLst/>
              <a:latin typeface="+mn-lt"/>
              <a:ea typeface="+mn-ea"/>
              <a:cs typeface="+mn-cs"/>
            </a:rPr>
            <a:t>項第</a:t>
          </a:r>
          <a:r>
            <a:rPr lang="en-US" altLang="ja-JP" sz="1100" b="0" i="0" u="none" strike="noStrike">
              <a:effectLst/>
              <a:latin typeface="+mn-lt"/>
              <a:ea typeface="+mn-ea"/>
              <a:cs typeface="+mn-cs"/>
            </a:rPr>
            <a:t>1</a:t>
          </a:r>
          <a:r>
            <a:rPr lang="ja-JP" altLang="en-US" sz="1100" b="0" i="0" u="none" strike="noStrike">
              <a:effectLst/>
              <a:latin typeface="+mn-lt"/>
              <a:ea typeface="+mn-ea"/>
              <a:cs typeface="+mn-cs"/>
            </a:rPr>
            <a:t>号に定める額（同法第</a:t>
          </a:r>
          <a:r>
            <a:rPr lang="en-US" altLang="ja-JP" sz="1100" b="0" i="0" u="none" strike="noStrike">
              <a:effectLst/>
              <a:latin typeface="+mn-lt"/>
              <a:ea typeface="+mn-ea"/>
              <a:cs typeface="+mn-cs"/>
            </a:rPr>
            <a:t>18</a:t>
          </a:r>
          <a:r>
            <a:rPr lang="ja-JP" altLang="en-US" sz="1100" b="0" i="0" u="none" strike="noStrike">
              <a:effectLst/>
              <a:latin typeface="+mn-lt"/>
              <a:ea typeface="+mn-ea"/>
              <a:cs typeface="+mn-cs"/>
            </a:rPr>
            <a:t>条の規定により変更された場合は、当該変更後の額）</a:t>
          </a:r>
          <a:r>
            <a:rPr lang="en-US" altLang="ja-JP" sz="1100" b="0" i="0" u="none" strike="noStrike">
              <a:effectLst/>
              <a:latin typeface="+mn-lt"/>
              <a:ea typeface="+mn-ea"/>
              <a:cs typeface="+mn-cs"/>
            </a:rPr>
            <a:t>×80</a:t>
          </a:r>
          <a:r>
            <a:rPr lang="ja-JP" altLang="en-US" sz="1100" b="0" i="0" u="none" strike="noStrike">
              <a:effectLst/>
              <a:latin typeface="+mn-lt"/>
              <a:ea typeface="+mn-ea"/>
              <a:cs typeface="+mn-cs"/>
            </a:rPr>
            <a:t>／</a:t>
          </a:r>
          <a:r>
            <a:rPr lang="en-US" altLang="ja-JP" sz="1100" b="0" i="0" u="none" strike="noStrike">
              <a:effectLst/>
              <a:latin typeface="+mn-lt"/>
              <a:ea typeface="+mn-ea"/>
              <a:cs typeface="+mn-cs"/>
            </a:rPr>
            <a:t>100</a:t>
          </a:r>
        </a:p>
        <a:p>
          <a:pPr algn="l"/>
          <a:endParaRPr lang="en-US" altLang="ja-JP"/>
        </a:p>
        <a:p>
          <a:pPr algn="l"/>
          <a:r>
            <a:rPr lang="ja-JP" altLang="en-US" sz="1100" b="0" i="0" u="none" strike="noStrike">
              <a:effectLst/>
              <a:latin typeface="+mn-lt"/>
              <a:ea typeface="+mn-ea"/>
              <a:cs typeface="+mn-cs"/>
            </a:rPr>
            <a:t>・</a:t>
          </a:r>
          <a:r>
            <a:rPr lang="en-US" altLang="ja-JP" sz="1100" b="0" i="0" u="none" strike="noStrike">
              <a:effectLst/>
              <a:latin typeface="+mn-lt"/>
              <a:ea typeface="+mn-ea"/>
              <a:cs typeface="+mn-cs"/>
            </a:rPr>
            <a:t>『</a:t>
          </a:r>
          <a:r>
            <a:rPr lang="ja-JP" altLang="en-US" sz="1100" b="0" i="0" u="none" strike="noStrike">
              <a:effectLst/>
              <a:latin typeface="+mn-lt"/>
              <a:ea typeface="+mn-ea"/>
              <a:cs typeface="+mn-cs"/>
            </a:rPr>
            <a:t>支給限度額</a:t>
          </a:r>
          <a:r>
            <a:rPr lang="en-US" altLang="ja-JP" sz="1100" b="0" i="0" u="none" strike="noStrike">
              <a:effectLst/>
              <a:latin typeface="+mn-lt"/>
              <a:ea typeface="+mn-ea"/>
              <a:cs typeface="+mn-cs"/>
            </a:rPr>
            <a:t>』</a:t>
          </a:r>
          <a:r>
            <a:rPr lang="ja-JP" altLang="en-US"/>
            <a:t> </a:t>
          </a:r>
          <a:endParaRPr lang="en-US" altLang="ja-JP"/>
        </a:p>
        <a:p>
          <a:pPr algn="l"/>
          <a:r>
            <a:rPr lang="ja-JP" altLang="en-US" sz="1100" b="0" i="0" u="none" strike="noStrike">
              <a:effectLst/>
              <a:latin typeface="+mn-lt"/>
              <a:ea typeface="+mn-ea"/>
              <a:cs typeface="+mn-cs"/>
            </a:rPr>
            <a:t>　雇用保険法第</a:t>
          </a:r>
          <a:r>
            <a:rPr lang="en-US" altLang="ja-JP" sz="1100" b="0" i="0" u="none" strike="noStrike">
              <a:effectLst/>
              <a:latin typeface="+mn-lt"/>
              <a:ea typeface="+mn-ea"/>
              <a:cs typeface="+mn-cs"/>
            </a:rPr>
            <a:t>61</a:t>
          </a:r>
          <a:r>
            <a:rPr lang="ja-JP" altLang="en-US" sz="1100" b="0" i="0" u="none" strike="noStrike">
              <a:effectLst/>
              <a:latin typeface="+mn-lt"/>
              <a:ea typeface="+mn-ea"/>
              <a:cs typeface="+mn-cs"/>
            </a:rPr>
            <a:t>条の</a:t>
          </a:r>
          <a:r>
            <a:rPr lang="en-US" altLang="ja-JP" sz="1100" b="0" i="0" u="none" strike="noStrike">
              <a:effectLst/>
              <a:latin typeface="+mn-lt"/>
              <a:ea typeface="+mn-ea"/>
              <a:cs typeface="+mn-cs"/>
            </a:rPr>
            <a:t>12</a:t>
          </a:r>
          <a:r>
            <a:rPr lang="ja-JP" altLang="en-US" sz="1100" b="0" i="0" u="none" strike="noStrike">
              <a:effectLst/>
              <a:latin typeface="+mn-lt"/>
              <a:ea typeface="+mn-ea"/>
              <a:cs typeface="+mn-cs"/>
            </a:rPr>
            <a:t>第</a:t>
          </a:r>
          <a:r>
            <a:rPr lang="en-US" altLang="ja-JP" sz="1100" b="0" i="0" u="none" strike="noStrike">
              <a:effectLst/>
              <a:latin typeface="+mn-lt"/>
              <a:ea typeface="+mn-ea"/>
              <a:cs typeface="+mn-cs"/>
            </a:rPr>
            <a:t>2</a:t>
          </a:r>
          <a:r>
            <a:rPr lang="ja-JP" altLang="en-US" sz="1100" b="0" i="0" u="none" strike="noStrike">
              <a:effectLst/>
              <a:latin typeface="+mn-lt"/>
              <a:ea typeface="+mn-ea"/>
              <a:cs typeface="+mn-cs"/>
            </a:rPr>
            <a:t>項の規定に基づき、厚生労働大臣が定める額</a:t>
          </a:r>
          <a:r>
            <a:rPr lang="ja-JP" altLang="en-US"/>
            <a:t> </a:t>
          </a:r>
          <a:endParaRPr lang="en-US" altLang="ja-JP"/>
        </a:p>
        <a:p>
          <a:pPr algn="l"/>
          <a:endParaRPr lang="en-US" altLang="ja-JP" sz="1100" b="0" i="0" u="none" strike="noStrike">
            <a:effectLst/>
            <a:latin typeface="+mn-lt"/>
            <a:ea typeface="+mn-ea"/>
            <a:cs typeface="+mn-cs"/>
          </a:endParaRPr>
        </a:p>
        <a:p>
          <a:pPr algn="l"/>
          <a:r>
            <a:rPr lang="ja-JP" altLang="en-US" sz="1100" b="0" i="0" u="none" strike="noStrike">
              <a:effectLst/>
              <a:latin typeface="+mn-lt"/>
              <a:ea typeface="+mn-ea"/>
              <a:cs typeface="+mn-cs"/>
            </a:rPr>
            <a:t>・</a:t>
          </a:r>
          <a:r>
            <a:rPr lang="en-US" altLang="ja-JP" sz="1100" b="0" i="0" u="none" strike="noStrike">
              <a:effectLst/>
              <a:latin typeface="+mn-lt"/>
              <a:ea typeface="+mn-ea"/>
              <a:cs typeface="+mn-cs"/>
            </a:rPr>
            <a:t>『</a:t>
          </a:r>
          <a:r>
            <a:rPr lang="ja-JP" altLang="en-US" sz="1100" b="0" i="0" u="none" strike="noStrike">
              <a:effectLst/>
              <a:latin typeface="+mn-lt"/>
              <a:ea typeface="+mn-ea"/>
              <a:cs typeface="+mn-cs"/>
            </a:rPr>
            <a:t>逓減給付率</a:t>
          </a:r>
          <a:r>
            <a:rPr lang="en-US" altLang="ja-JP" sz="1100" b="0" i="0" u="none" strike="noStrike">
              <a:effectLst/>
              <a:latin typeface="+mn-lt"/>
              <a:ea typeface="+mn-ea"/>
              <a:cs typeface="+mn-cs"/>
            </a:rPr>
            <a:t>』</a:t>
          </a:r>
        </a:p>
        <a:p>
          <a:pPr algn="l"/>
          <a:r>
            <a:rPr lang="ja-JP" altLang="en-US"/>
            <a:t> </a:t>
          </a:r>
          <a:r>
            <a:rPr lang="ja-JP" altLang="en-US" sz="1100" b="0" i="0" u="none" strike="noStrike">
              <a:effectLst/>
              <a:latin typeface="+mn-lt"/>
              <a:ea typeface="+mn-ea"/>
              <a:cs typeface="+mn-cs"/>
            </a:rPr>
            <a:t>　算出方法は以下のとおり。</a:t>
          </a:r>
          <a:r>
            <a:rPr lang="ja-JP" altLang="en-US"/>
            <a:t> </a:t>
          </a:r>
          <a:endParaRPr lang="en-US" altLang="ja-JP"/>
        </a:p>
        <a:p>
          <a:pPr algn="l"/>
          <a:r>
            <a:rPr lang="ja-JP" altLang="en-US" sz="1100" b="0" i="0" u="none" strike="noStrike">
              <a:effectLst/>
              <a:latin typeface="+mn-lt"/>
              <a:ea typeface="+mn-ea"/>
              <a:cs typeface="+mn-cs"/>
            </a:rPr>
            <a:t>　①＝育児時短勤務開始日の属する月の標準報酬月額</a:t>
          </a:r>
          <a:r>
            <a:rPr lang="ja-JP" altLang="en-US"/>
            <a:t> </a:t>
          </a:r>
          <a:endParaRPr lang="en-US" altLang="ja-JP"/>
        </a:p>
        <a:p>
          <a:pPr algn="l"/>
          <a:r>
            <a:rPr lang="ja-JP" altLang="en-US" sz="1100" b="0" i="0" u="none" strike="noStrike">
              <a:effectLst/>
              <a:latin typeface="+mn-lt"/>
              <a:ea typeface="+mn-ea"/>
              <a:cs typeface="+mn-cs"/>
            </a:rPr>
            <a:t>　②＝支給対象月に支払われた報酬の額</a:t>
          </a:r>
          <a:r>
            <a:rPr lang="ja-JP" altLang="en-US"/>
            <a:t> </a:t>
          </a:r>
          <a:endParaRPr lang="en-US" altLang="ja-JP"/>
        </a:p>
        <a:p>
          <a:pPr algn="l"/>
          <a:r>
            <a:rPr lang="ja-JP" altLang="en-US" sz="1100" b="0" i="0" u="none" strike="noStrike">
              <a:effectLst/>
              <a:latin typeface="+mn-lt"/>
              <a:ea typeface="+mn-ea"/>
              <a:cs typeface="+mn-cs"/>
            </a:rPr>
            <a:t>　③＝①</a:t>
          </a:r>
          <a:r>
            <a:rPr lang="en-US" altLang="ja-JP" sz="1100" b="0" i="0" u="none" strike="noStrike">
              <a:effectLst/>
              <a:latin typeface="+mn-lt"/>
              <a:ea typeface="+mn-ea"/>
              <a:cs typeface="+mn-cs"/>
            </a:rPr>
            <a:t>×</a:t>
          </a:r>
          <a:r>
            <a:rPr lang="ja-JP" altLang="en-US" sz="1100" b="0" i="0" u="none" strike="noStrike">
              <a:effectLst/>
              <a:latin typeface="+mn-lt"/>
              <a:ea typeface="+mn-ea"/>
              <a:cs typeface="+mn-cs"/>
            </a:rPr>
            <a:t>（</a:t>
          </a:r>
          <a:r>
            <a:rPr lang="en-US" altLang="ja-JP" sz="1100" b="0" i="0" u="none" strike="noStrike">
              <a:effectLst/>
              <a:latin typeface="+mn-lt"/>
              <a:ea typeface="+mn-ea"/>
              <a:cs typeface="+mn-cs"/>
            </a:rPr>
            <a:t>1</a:t>
          </a:r>
          <a:r>
            <a:rPr lang="ja-JP" altLang="en-US" sz="1100" b="0" i="0" u="none" strike="noStrike">
              <a:effectLst/>
              <a:latin typeface="+mn-lt"/>
              <a:ea typeface="+mn-ea"/>
              <a:cs typeface="+mn-cs"/>
            </a:rPr>
            <a:t>／</a:t>
          </a:r>
          <a:r>
            <a:rPr lang="en-US" altLang="ja-JP" sz="1100" b="0" i="0" u="none" strike="noStrike">
              <a:effectLst/>
              <a:latin typeface="+mn-lt"/>
              <a:ea typeface="+mn-ea"/>
              <a:cs typeface="+mn-cs"/>
            </a:rPr>
            <a:t>100</a:t>
          </a:r>
          <a:r>
            <a:rPr lang="ja-JP" altLang="en-US" sz="1100" b="0" i="0" u="none" strike="noStrike">
              <a:effectLst/>
              <a:latin typeface="+mn-lt"/>
              <a:ea typeface="+mn-ea"/>
              <a:cs typeface="+mn-cs"/>
            </a:rPr>
            <a:t>）</a:t>
          </a:r>
          <a:r>
            <a:rPr lang="en-US" altLang="ja-JP" sz="1100" b="0" i="0" u="none" strike="noStrike">
              <a:effectLst/>
              <a:latin typeface="+mn-lt"/>
              <a:ea typeface="+mn-ea"/>
              <a:cs typeface="+mn-cs"/>
            </a:rPr>
            <a:t>×</a:t>
          </a:r>
          <a:r>
            <a:rPr lang="ja-JP" altLang="en-US" sz="1100" b="0" i="0" u="none" strike="noStrike">
              <a:effectLst/>
              <a:latin typeface="+mn-lt"/>
              <a:ea typeface="+mn-ea"/>
              <a:cs typeface="+mn-cs"/>
            </a:rPr>
            <a:t>（（①－②）／（①</a:t>
          </a:r>
          <a:r>
            <a:rPr lang="en-US" altLang="ja-JP" sz="1100" b="0" i="0" u="none" strike="noStrike">
              <a:effectLst/>
              <a:latin typeface="+mn-lt"/>
              <a:ea typeface="+mn-ea"/>
              <a:cs typeface="+mn-cs"/>
            </a:rPr>
            <a:t>×</a:t>
          </a:r>
          <a:r>
            <a:rPr lang="ja-JP" altLang="en-US" sz="1100" b="0" i="0" u="none" strike="noStrike">
              <a:effectLst/>
              <a:latin typeface="+mn-lt"/>
              <a:ea typeface="+mn-ea"/>
              <a:cs typeface="+mn-cs"/>
            </a:rPr>
            <a:t>（</a:t>
          </a:r>
          <a:r>
            <a:rPr lang="en-US" altLang="ja-JP" sz="1100" b="0" i="0" u="none" strike="noStrike">
              <a:effectLst/>
              <a:latin typeface="+mn-lt"/>
              <a:ea typeface="+mn-ea"/>
              <a:cs typeface="+mn-cs"/>
            </a:rPr>
            <a:t>10</a:t>
          </a:r>
          <a:r>
            <a:rPr lang="ja-JP" altLang="en-US" sz="1100" b="0" i="0" u="none" strike="noStrike">
              <a:effectLst/>
              <a:latin typeface="+mn-lt"/>
              <a:ea typeface="+mn-ea"/>
              <a:cs typeface="+mn-cs"/>
            </a:rPr>
            <a:t>／</a:t>
          </a:r>
          <a:r>
            <a:rPr lang="en-US" altLang="ja-JP" sz="1100" b="0" i="0" u="none" strike="noStrike">
              <a:effectLst/>
              <a:latin typeface="+mn-lt"/>
              <a:ea typeface="+mn-ea"/>
              <a:cs typeface="+mn-cs"/>
            </a:rPr>
            <a:t>100</a:t>
          </a:r>
          <a:r>
            <a:rPr lang="ja-JP" altLang="en-US" sz="1100" b="0" i="0" u="none" strike="noStrike">
              <a:effectLst/>
              <a:latin typeface="+mn-lt"/>
              <a:ea typeface="+mn-ea"/>
              <a:cs typeface="+mn-cs"/>
            </a:rPr>
            <a:t>）））</a:t>
          </a:r>
          <a:r>
            <a:rPr lang="ja-JP" altLang="en-US"/>
            <a:t> </a:t>
          </a:r>
          <a:endParaRPr lang="en-US" altLang="ja-JP"/>
        </a:p>
        <a:p>
          <a:pPr algn="l"/>
          <a:r>
            <a:rPr lang="ja-JP" altLang="en-US" sz="1100" b="0" i="0" u="none" strike="noStrike">
              <a:effectLst/>
              <a:latin typeface="+mn-lt"/>
              <a:ea typeface="+mn-ea"/>
              <a:cs typeface="+mn-cs"/>
            </a:rPr>
            <a:t>　逓減給付率＝（①－（②</a:t>
          </a:r>
          <a:r>
            <a:rPr lang="en-US" altLang="ja-JP" sz="1100" b="0" i="0" u="none" strike="noStrike">
              <a:effectLst/>
              <a:latin typeface="+mn-lt"/>
              <a:ea typeface="+mn-ea"/>
              <a:cs typeface="+mn-cs"/>
            </a:rPr>
            <a:t>+③</a:t>
          </a:r>
          <a:r>
            <a:rPr lang="ja-JP" altLang="en-US" sz="1100" b="0" i="0" u="none" strike="noStrike">
              <a:effectLst/>
              <a:latin typeface="+mn-lt"/>
              <a:ea typeface="+mn-ea"/>
              <a:cs typeface="+mn-cs"/>
            </a:rPr>
            <a:t>））／②</a:t>
          </a:r>
          <a:r>
            <a:rPr lang="ja-JP" altLang="en-US"/>
            <a:t> </a:t>
          </a:r>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6350"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6350"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N58"/>
  <sheetViews>
    <sheetView showGridLines="0" tabSelected="1" zoomScaleNormal="100" workbookViewId="0">
      <selection activeCell="B4" sqref="B4"/>
    </sheetView>
  </sheetViews>
  <sheetFormatPr defaultRowHeight="13.5"/>
  <cols>
    <col min="1" max="1" width="4.125" style="1" customWidth="1"/>
    <col min="2" max="2" width="12.125" style="1" customWidth="1"/>
    <col min="3" max="3" width="8.375" style="1" customWidth="1"/>
    <col min="4" max="4" width="4.625" style="1" bestFit="1" customWidth="1"/>
    <col min="5" max="5" width="10.875" style="1" customWidth="1"/>
    <col min="6" max="6" width="6.25" style="1" customWidth="1"/>
    <col min="7" max="7" width="11.125" style="1" customWidth="1"/>
    <col min="8" max="8" width="3.375" style="1" bestFit="1" customWidth="1"/>
    <col min="9" max="9" width="9" style="1"/>
    <col min="10" max="10" width="9.5" style="1" bestFit="1" customWidth="1"/>
    <col min="11" max="13" width="11.875" style="1" customWidth="1"/>
    <col min="14" max="14" width="4.625" style="1" customWidth="1"/>
    <col min="15" max="16384" width="9" style="1"/>
  </cols>
  <sheetData>
    <row r="1" spans="1:14" ht="22.5" customHeight="1" thickBot="1">
      <c r="A1" s="21" t="s">
        <v>3</v>
      </c>
      <c r="B1" s="22"/>
      <c r="C1" s="22"/>
      <c r="D1" s="23"/>
      <c r="E1" s="23"/>
      <c r="F1" s="23"/>
      <c r="G1" s="23"/>
      <c r="H1" s="23"/>
      <c r="I1" s="23"/>
      <c r="J1" s="23"/>
      <c r="K1" s="23"/>
      <c r="L1" s="23"/>
      <c r="M1" s="23"/>
      <c r="N1" s="24"/>
    </row>
    <row r="2" spans="1:14" ht="22.5" customHeight="1" thickTop="1">
      <c r="A2" s="39" t="s">
        <v>4</v>
      </c>
      <c r="B2" s="40"/>
      <c r="C2" s="40"/>
      <c r="D2" s="40"/>
      <c r="E2" s="40"/>
      <c r="F2" s="14"/>
      <c r="G2" s="14"/>
      <c r="H2" s="14"/>
      <c r="I2" s="14"/>
      <c r="J2" s="14"/>
      <c r="K2" s="14"/>
      <c r="L2" s="14"/>
      <c r="M2" s="14"/>
      <c r="N2" s="26"/>
    </row>
    <row r="3" spans="1:14" ht="22.5" customHeight="1">
      <c r="A3" s="25"/>
      <c r="B3" s="14" t="s">
        <v>8</v>
      </c>
      <c r="C3" s="14"/>
      <c r="D3" s="14"/>
      <c r="E3" s="14" t="s">
        <v>7</v>
      </c>
      <c r="F3" s="14"/>
      <c r="G3" s="14"/>
      <c r="H3" s="14"/>
      <c r="I3" s="14" t="s">
        <v>9</v>
      </c>
      <c r="J3" s="14"/>
      <c r="K3" s="14"/>
      <c r="L3" s="14"/>
      <c r="M3" s="14"/>
      <c r="N3" s="26"/>
    </row>
    <row r="4" spans="1:14" ht="22.5" customHeight="1">
      <c r="A4" s="25"/>
      <c r="B4" s="31"/>
      <c r="C4" s="14"/>
      <c r="D4" s="14"/>
      <c r="E4" s="32"/>
      <c r="F4" s="14" t="s">
        <v>5</v>
      </c>
      <c r="G4" s="14"/>
      <c r="H4" s="14"/>
      <c r="I4" s="14" t="s">
        <v>17</v>
      </c>
      <c r="J4" s="14"/>
      <c r="K4" s="14"/>
      <c r="L4" s="14"/>
      <c r="M4" s="14"/>
      <c r="N4" s="26"/>
    </row>
    <row r="5" spans="1:14" ht="22.5" customHeight="1">
      <c r="A5" s="25"/>
      <c r="D5" s="14"/>
      <c r="E5" s="14"/>
      <c r="F5" s="14"/>
      <c r="G5" s="14"/>
      <c r="H5" s="14"/>
      <c r="I5" s="6" t="e">
        <f>VLOOKUP($B$4,$J$36:$M$41,2,1)</f>
        <v>#N/A</v>
      </c>
      <c r="J5" s="14" t="s">
        <v>10</v>
      </c>
      <c r="K5" s="14"/>
      <c r="L5" s="14"/>
      <c r="M5" s="14"/>
      <c r="N5" s="26"/>
    </row>
    <row r="6" spans="1:14" ht="22.5" customHeight="1">
      <c r="A6" s="25"/>
      <c r="D6" s="14"/>
      <c r="E6" s="14"/>
      <c r="F6" s="14"/>
      <c r="G6" s="14"/>
      <c r="H6" s="14"/>
      <c r="I6" s="14"/>
      <c r="J6" s="14"/>
      <c r="K6" s="14"/>
      <c r="L6" s="14"/>
      <c r="M6" s="14"/>
      <c r="N6" s="26"/>
    </row>
    <row r="7" spans="1:14" ht="22.5" customHeight="1">
      <c r="A7" s="25"/>
      <c r="B7" s="14" t="s">
        <v>15</v>
      </c>
      <c r="C7" s="14"/>
      <c r="D7" s="14"/>
      <c r="E7" s="14"/>
      <c r="F7" s="14"/>
      <c r="G7" s="14"/>
      <c r="H7" s="14"/>
      <c r="I7" s="14"/>
      <c r="J7" s="14"/>
      <c r="K7" s="14"/>
      <c r="L7" s="14"/>
      <c r="M7" s="14"/>
      <c r="N7" s="26"/>
    </row>
    <row r="8" spans="1:14" ht="22.5" customHeight="1">
      <c r="A8" s="25"/>
      <c r="B8" s="14" t="s">
        <v>18</v>
      </c>
      <c r="C8" s="14"/>
      <c r="D8" s="14"/>
      <c r="E8" s="14"/>
      <c r="F8" s="14"/>
      <c r="G8" s="14"/>
      <c r="H8" s="14"/>
      <c r="I8" s="14"/>
      <c r="J8" s="14"/>
      <c r="K8" s="14"/>
      <c r="L8" s="14"/>
      <c r="M8" s="14"/>
      <c r="N8" s="26"/>
    </row>
    <row r="9" spans="1:14" ht="22.5" customHeight="1" thickBot="1">
      <c r="A9" s="25"/>
      <c r="B9" s="7" t="e">
        <f>MIN(E4,I5)</f>
        <v>#N/A</v>
      </c>
      <c r="C9" s="14" t="s">
        <v>24</v>
      </c>
      <c r="D9" s="14"/>
      <c r="E9" s="14"/>
      <c r="F9" s="14"/>
      <c r="G9" s="14"/>
      <c r="H9" s="14"/>
      <c r="I9" s="14"/>
      <c r="J9" s="14"/>
      <c r="K9" s="14"/>
      <c r="L9" s="14"/>
      <c r="M9" s="14"/>
      <c r="N9" s="26"/>
    </row>
    <row r="10" spans="1:14" ht="22.5" customHeight="1" thickTop="1">
      <c r="A10" s="25"/>
      <c r="E10" s="14"/>
      <c r="F10" s="14"/>
      <c r="G10" s="14"/>
      <c r="H10" s="14"/>
      <c r="I10" s="14"/>
      <c r="J10" s="14"/>
      <c r="K10" s="14"/>
      <c r="L10" s="14"/>
      <c r="M10" s="14"/>
      <c r="N10" s="26"/>
    </row>
    <row r="11" spans="1:14" ht="22.5" customHeight="1">
      <c r="A11" s="39" t="s">
        <v>16</v>
      </c>
      <c r="B11" s="40"/>
      <c r="C11" s="40"/>
      <c r="D11" s="40"/>
      <c r="E11" s="40"/>
      <c r="F11" s="14"/>
      <c r="G11" s="14"/>
      <c r="H11" s="14"/>
      <c r="I11" s="14"/>
      <c r="J11" s="14"/>
      <c r="K11" s="14"/>
      <c r="L11" s="14"/>
      <c r="M11" s="14"/>
      <c r="N11" s="26"/>
    </row>
    <row r="12" spans="1:14" ht="22.5" customHeight="1">
      <c r="A12" s="25"/>
      <c r="D12" s="14"/>
      <c r="E12" s="14" t="s">
        <v>20</v>
      </c>
      <c r="F12" s="14"/>
      <c r="G12" s="14"/>
      <c r="H12" s="14"/>
      <c r="I12" s="14"/>
      <c r="J12" s="14"/>
      <c r="K12" s="14"/>
      <c r="L12" s="14"/>
      <c r="M12" s="14"/>
      <c r="N12" s="26"/>
    </row>
    <row r="13" spans="1:14" ht="22.5" customHeight="1">
      <c r="A13" s="25"/>
      <c r="B13" s="32"/>
      <c r="C13" s="14" t="s">
        <v>19</v>
      </c>
      <c r="D13" s="14"/>
      <c r="E13" s="6" t="e">
        <f>VLOOKUP($B$4,$J$36:$M$41,4,1)</f>
        <v>#N/A</v>
      </c>
      <c r="F13" s="14" t="s">
        <v>21</v>
      </c>
      <c r="G13" s="14"/>
      <c r="H13" s="14"/>
      <c r="I13" s="14"/>
      <c r="J13" s="14"/>
      <c r="K13" s="14"/>
      <c r="L13" s="14"/>
      <c r="M13" s="14"/>
      <c r="N13" s="26"/>
    </row>
    <row r="14" spans="1:14" ht="22.5" customHeight="1">
      <c r="A14" s="25"/>
      <c r="D14" s="14"/>
      <c r="E14" s="14" t="s">
        <v>22</v>
      </c>
      <c r="F14" s="14"/>
      <c r="G14" s="14"/>
      <c r="H14" s="14"/>
      <c r="I14" s="14"/>
      <c r="J14" s="14"/>
      <c r="K14" s="14"/>
      <c r="L14" s="14"/>
      <c r="M14" s="14"/>
      <c r="N14" s="26"/>
    </row>
    <row r="15" spans="1:14" ht="22.5" customHeight="1">
      <c r="A15" s="25"/>
      <c r="D15" s="14"/>
      <c r="E15" s="14"/>
      <c r="F15" s="14"/>
      <c r="G15" s="14"/>
      <c r="H15" s="14"/>
      <c r="I15" s="14"/>
      <c r="J15" s="14"/>
      <c r="K15" s="14"/>
      <c r="L15" s="14"/>
      <c r="M15" s="14"/>
      <c r="N15" s="26"/>
    </row>
    <row r="16" spans="1:14" ht="22.5" customHeight="1">
      <c r="A16" s="39" t="s">
        <v>23</v>
      </c>
      <c r="B16" s="40"/>
      <c r="C16" s="40"/>
      <c r="D16" s="40"/>
      <c r="E16" s="40"/>
      <c r="F16" s="14"/>
      <c r="G16" s="14"/>
      <c r="H16" s="14"/>
      <c r="I16" s="14"/>
      <c r="J16" s="14"/>
      <c r="K16" s="14"/>
      <c r="L16" s="14"/>
      <c r="M16" s="14"/>
      <c r="N16" s="26"/>
    </row>
    <row r="17" spans="1:14" ht="22.5" customHeight="1">
      <c r="A17" s="25"/>
      <c r="B17" s="14" t="s">
        <v>28</v>
      </c>
      <c r="C17" s="14"/>
      <c r="D17" s="14"/>
      <c r="E17" s="14"/>
      <c r="F17" s="14"/>
      <c r="G17" s="14"/>
      <c r="H17" s="14"/>
      <c r="I17" s="14"/>
      <c r="J17" s="14"/>
      <c r="K17" s="14"/>
      <c r="L17" s="14"/>
      <c r="M17" s="14"/>
      <c r="N17" s="26"/>
    </row>
    <row r="18" spans="1:14" ht="22.5" customHeight="1" thickBot="1">
      <c r="A18" s="25"/>
      <c r="B18" s="9" t="e">
        <f>IF(B13&lt;B9*0.9,B13,0)</f>
        <v>#N/A</v>
      </c>
      <c r="C18" s="14" t="s">
        <v>0</v>
      </c>
      <c r="D18" s="15" t="s">
        <v>25</v>
      </c>
      <c r="E18" s="16">
        <v>0.1</v>
      </c>
      <c r="F18" s="15" t="s">
        <v>1</v>
      </c>
      <c r="G18" s="8" t="e">
        <f>ROUNDDOWN(B18*E18,0)</f>
        <v>#N/A</v>
      </c>
      <c r="H18" s="14" t="s">
        <v>0</v>
      </c>
      <c r="I18" s="14" t="e">
        <f>IF(B18=0,"","・・・（C）")</f>
        <v>#N/A</v>
      </c>
      <c r="J18" s="14"/>
      <c r="K18" s="17"/>
      <c r="L18" s="18"/>
      <c r="M18" s="18"/>
      <c r="N18" s="27"/>
    </row>
    <row r="19" spans="1:14" ht="22.5" customHeight="1" thickTop="1">
      <c r="A19" s="25"/>
      <c r="B19" s="12" t="s">
        <v>30</v>
      </c>
      <c r="C19" s="14"/>
      <c r="D19" s="15"/>
      <c r="E19" s="16"/>
      <c r="F19" s="15"/>
      <c r="G19" s="43" t="s">
        <v>36</v>
      </c>
      <c r="H19" s="14"/>
      <c r="I19" s="14"/>
      <c r="J19" s="14"/>
      <c r="K19" s="17"/>
      <c r="L19" s="18"/>
      <c r="M19" s="18"/>
      <c r="N19" s="27"/>
    </row>
    <row r="20" spans="1:14" ht="22.5" customHeight="1">
      <c r="A20" s="25"/>
      <c r="B20" s="14" t="s">
        <v>29</v>
      </c>
      <c r="C20" s="14"/>
      <c r="D20" s="14"/>
      <c r="E20" s="14"/>
      <c r="F20" s="14"/>
      <c r="G20" s="14"/>
      <c r="H20" s="14"/>
      <c r="I20" s="14"/>
      <c r="J20" s="14"/>
      <c r="K20" s="17"/>
      <c r="L20" s="14"/>
      <c r="M20" s="14"/>
      <c r="N20" s="26"/>
    </row>
    <row r="21" spans="1:14" ht="22.5" customHeight="1" thickBot="1">
      <c r="A21" s="25"/>
      <c r="B21" s="9" t="e">
        <f>IF(B13&gt;=B9*0.9,B13,0)</f>
        <v>#N/A</v>
      </c>
      <c r="C21" s="14" t="s">
        <v>0</v>
      </c>
      <c r="D21" s="15" t="s">
        <v>25</v>
      </c>
      <c r="E21" s="11" t="e">
        <f>IF(B21=0,0,ROUND((B9-(B13+(B9-B13)*0.1))/B13,4))</f>
        <v>#N/A</v>
      </c>
      <c r="F21" s="15" t="s">
        <v>27</v>
      </c>
      <c r="G21" s="8" t="e">
        <f>ROUNDDOWN(B21*E21,0)</f>
        <v>#N/A</v>
      </c>
      <c r="H21" s="14" t="s">
        <v>0</v>
      </c>
      <c r="I21" s="14" t="e">
        <f>IF(B21=0,"","・・・（C）")</f>
        <v>#N/A</v>
      </c>
      <c r="J21" s="14"/>
      <c r="K21" s="14"/>
      <c r="L21" s="14"/>
      <c r="M21" s="14"/>
      <c r="N21" s="26"/>
    </row>
    <row r="22" spans="1:14" ht="22.5" customHeight="1" thickTop="1">
      <c r="A22" s="25"/>
      <c r="B22" s="12" t="s">
        <v>30</v>
      </c>
      <c r="C22" s="14"/>
      <c r="D22" s="14"/>
      <c r="E22" s="19" t="s">
        <v>26</v>
      </c>
      <c r="F22" s="14"/>
      <c r="G22" s="43" t="s">
        <v>36</v>
      </c>
      <c r="H22" s="14"/>
      <c r="I22" s="14"/>
      <c r="J22" s="14"/>
      <c r="K22" s="14"/>
      <c r="L22" s="14"/>
      <c r="M22" s="14"/>
      <c r="N22" s="26"/>
    </row>
    <row r="23" spans="1:14" ht="22.5" customHeight="1">
      <c r="A23" s="25"/>
      <c r="B23" s="14" t="s">
        <v>33</v>
      </c>
      <c r="C23" s="14"/>
      <c r="D23" s="14"/>
      <c r="E23" s="14"/>
      <c r="F23" s="14"/>
      <c r="G23" s="14"/>
      <c r="H23" s="14"/>
      <c r="I23" s="14"/>
      <c r="J23" s="14"/>
      <c r="K23" s="14"/>
      <c r="L23" s="14"/>
      <c r="M23" s="14"/>
      <c r="N23" s="26"/>
    </row>
    <row r="24" spans="1:14" ht="22.5" customHeight="1" thickBot="1">
      <c r="A24" s="25"/>
      <c r="B24" s="9" t="e">
        <f>IF(B13+G18+G21&gt;E13,B13,0)</f>
        <v>#N/A</v>
      </c>
      <c r="C24" s="14" t="s">
        <v>0</v>
      </c>
      <c r="D24" s="14" t="s">
        <v>2</v>
      </c>
      <c r="E24" s="9" t="e">
        <f>IF(B24=0,0,B13)</f>
        <v>#N/A</v>
      </c>
      <c r="F24" s="14" t="s">
        <v>32</v>
      </c>
      <c r="G24" s="8" t="e">
        <f>IF(B24="","",B24-E24)</f>
        <v>#N/A</v>
      </c>
      <c r="H24" s="14" t="s">
        <v>0</v>
      </c>
      <c r="I24" s="14"/>
      <c r="J24" s="14"/>
      <c r="K24" s="14"/>
      <c r="L24" s="14"/>
      <c r="M24" s="14"/>
      <c r="N24" s="26"/>
    </row>
    <row r="25" spans="1:14" ht="22.5" customHeight="1" thickTop="1">
      <c r="A25" s="25"/>
      <c r="B25" s="12" t="s">
        <v>31</v>
      </c>
      <c r="C25" s="14"/>
      <c r="D25" s="14"/>
      <c r="E25" s="12" t="s">
        <v>30</v>
      </c>
      <c r="F25" s="14"/>
      <c r="G25" s="43" t="s">
        <v>36</v>
      </c>
      <c r="H25" s="14"/>
      <c r="I25" s="14"/>
      <c r="J25" s="14"/>
      <c r="K25" s="14"/>
      <c r="L25" s="14"/>
      <c r="M25" s="14"/>
      <c r="N25" s="26"/>
    </row>
    <row r="26" spans="1:14" ht="22.5" customHeight="1">
      <c r="A26" s="25"/>
      <c r="B26" s="14"/>
      <c r="C26" s="14"/>
      <c r="D26" s="14"/>
      <c r="E26" s="14"/>
      <c r="F26" s="14"/>
      <c r="G26" s="14"/>
      <c r="H26" s="14"/>
      <c r="I26" s="14"/>
      <c r="J26" s="14"/>
      <c r="K26" s="14"/>
      <c r="L26" s="14"/>
      <c r="M26" s="14"/>
      <c r="N26" s="26"/>
    </row>
    <row r="27" spans="1:14" ht="22.5" customHeight="1">
      <c r="A27" s="39" t="s">
        <v>37</v>
      </c>
      <c r="B27" s="40"/>
      <c r="C27" s="40"/>
      <c r="D27" s="14"/>
      <c r="E27" s="14"/>
      <c r="F27" s="14"/>
      <c r="G27" s="14"/>
      <c r="H27" s="14"/>
      <c r="I27" s="14"/>
      <c r="J27" s="14"/>
      <c r="K27" s="14"/>
      <c r="L27" s="14"/>
      <c r="M27" s="14"/>
      <c r="N27" s="26"/>
    </row>
    <row r="28" spans="1:14" ht="9.75" customHeight="1" thickBot="1">
      <c r="A28" s="41"/>
      <c r="B28" s="42"/>
      <c r="C28" s="42"/>
      <c r="D28" s="14"/>
      <c r="E28" s="14"/>
      <c r="F28" s="14"/>
      <c r="G28" s="14"/>
      <c r="H28" s="14"/>
      <c r="I28" s="14"/>
      <c r="J28" s="14"/>
      <c r="K28" s="14"/>
      <c r="L28" s="14"/>
      <c r="M28" s="14"/>
      <c r="N28" s="26"/>
    </row>
    <row r="29" spans="1:14" ht="22.5" customHeight="1" thickBot="1">
      <c r="A29" s="25"/>
      <c r="B29" s="13" t="str">
        <f>IF(D29="",G18+G21+G24,"")</f>
        <v/>
      </c>
      <c r="C29" s="14" t="s">
        <v>0</v>
      </c>
      <c r="D29" s="30" t="str">
        <f>IF($B$13&gt;=$E$4,"※報酬額が育児短時間勤務開始時の標準報酬月額以上であるため不支給",IF($B$13&gt;=$E$13,"※報酬額が支給限度額以上のため不支給",IF(SUM(G18+G21+G24)&lt;=$B$33,"※最低限度額以下のため不支給","")))</f>
        <v>※報酬額が育児短時間勤務開始時の標準報酬月額以上であるため不支給</v>
      </c>
      <c r="E29" s="14"/>
      <c r="F29" s="14"/>
      <c r="G29" s="14"/>
      <c r="H29" s="14"/>
      <c r="I29" s="14"/>
      <c r="J29" s="14"/>
      <c r="K29" s="14"/>
      <c r="L29" s="14"/>
      <c r="M29" s="14"/>
      <c r="N29" s="26"/>
    </row>
    <row r="30" spans="1:14" ht="22.5" customHeight="1">
      <c r="A30" s="25"/>
      <c r="B30" s="10"/>
      <c r="C30" s="14"/>
      <c r="D30" s="30"/>
      <c r="E30" s="14"/>
      <c r="F30" s="14"/>
      <c r="G30" s="14"/>
      <c r="H30" s="14"/>
      <c r="I30" s="14"/>
      <c r="J30" s="14"/>
      <c r="K30" s="14"/>
      <c r="L30" s="14"/>
      <c r="M30" s="14"/>
      <c r="N30" s="26"/>
    </row>
    <row r="31" spans="1:14" ht="22.5" customHeight="1">
      <c r="A31" s="25"/>
      <c r="B31" s="14" t="s">
        <v>35</v>
      </c>
      <c r="C31" s="14"/>
      <c r="D31" s="14"/>
      <c r="E31" s="14"/>
      <c r="F31" s="14"/>
      <c r="G31" s="14"/>
      <c r="H31" s="14"/>
      <c r="I31" s="14"/>
      <c r="J31" s="14"/>
      <c r="K31" s="14"/>
      <c r="L31" s="14"/>
      <c r="M31" s="14"/>
      <c r="N31" s="26"/>
    </row>
    <row r="32" spans="1:14" ht="22.5" customHeight="1">
      <c r="A32" s="25"/>
      <c r="B32" s="14" t="s">
        <v>34</v>
      </c>
      <c r="C32" s="14"/>
      <c r="D32" s="14"/>
      <c r="E32" s="14"/>
      <c r="F32" s="14"/>
      <c r="G32" s="14"/>
      <c r="H32" s="14"/>
      <c r="I32" s="14"/>
      <c r="J32" s="14"/>
      <c r="K32" s="14"/>
      <c r="L32" s="14"/>
      <c r="M32" s="14"/>
      <c r="N32" s="26"/>
    </row>
    <row r="33" spans="1:14" ht="22.5" customHeight="1">
      <c r="A33" s="25"/>
      <c r="B33" s="6" t="e">
        <f>VLOOKUP($B$4,$J$36:$M$41,3,1)</f>
        <v>#N/A</v>
      </c>
      <c r="C33" s="14" t="s">
        <v>0</v>
      </c>
      <c r="D33" s="14"/>
      <c r="E33" s="14"/>
      <c r="F33" s="14"/>
      <c r="G33" s="14"/>
      <c r="H33" s="14"/>
      <c r="I33" s="14"/>
      <c r="J33" s="14"/>
      <c r="K33" s="14"/>
      <c r="L33" s="14"/>
      <c r="M33" s="14"/>
      <c r="N33" s="26"/>
    </row>
    <row r="34" spans="1:14" ht="22.5" customHeight="1">
      <c r="A34" s="25"/>
      <c r="B34" s="14"/>
      <c r="C34" s="14"/>
      <c r="D34" s="14"/>
      <c r="E34" s="14"/>
      <c r="F34" s="14"/>
      <c r="G34" s="14"/>
      <c r="H34" s="14"/>
      <c r="I34" s="14"/>
      <c r="J34" s="14"/>
      <c r="K34" s="14"/>
      <c r="L34" s="14"/>
      <c r="M34" s="14"/>
      <c r="N34" s="26"/>
    </row>
    <row r="35" spans="1:14" ht="22.5" customHeight="1" thickBot="1">
      <c r="A35" s="25"/>
      <c r="B35" s="14"/>
      <c r="C35" s="14"/>
      <c r="D35" s="14"/>
      <c r="E35" s="14"/>
      <c r="F35" s="14"/>
      <c r="G35" s="14"/>
      <c r="H35" s="14"/>
      <c r="I35" s="14"/>
      <c r="J35" s="14" t="s">
        <v>14</v>
      </c>
      <c r="K35" s="14"/>
      <c r="L35" s="14"/>
      <c r="M35" s="14"/>
      <c r="N35" s="26"/>
    </row>
    <row r="36" spans="1:14" ht="22.5" customHeight="1">
      <c r="A36" s="25"/>
      <c r="B36" s="14"/>
      <c r="C36" s="14"/>
      <c r="D36" s="14"/>
      <c r="E36" s="14"/>
      <c r="F36" s="14"/>
      <c r="G36" s="14"/>
      <c r="H36" s="14"/>
      <c r="I36" s="14"/>
      <c r="J36" s="3" t="s">
        <v>13</v>
      </c>
      <c r="K36" s="4" t="s">
        <v>6</v>
      </c>
      <c r="L36" s="4" t="s">
        <v>11</v>
      </c>
      <c r="M36" s="5" t="s">
        <v>12</v>
      </c>
      <c r="N36" s="26"/>
    </row>
    <row r="37" spans="1:14" ht="22.5" customHeight="1">
      <c r="A37" s="25"/>
      <c r="B37" s="14"/>
      <c r="C37" s="14"/>
      <c r="D37" s="14"/>
      <c r="E37" s="14"/>
      <c r="F37" s="14"/>
      <c r="G37" s="14"/>
      <c r="H37" s="14"/>
      <c r="I37" s="14"/>
      <c r="J37" s="33">
        <v>45748</v>
      </c>
      <c r="K37" s="34">
        <v>470700</v>
      </c>
      <c r="L37" s="34">
        <v>2295</v>
      </c>
      <c r="M37" s="35">
        <v>459000</v>
      </c>
      <c r="N37" s="20"/>
    </row>
    <row r="38" spans="1:14" ht="22.5" customHeight="1">
      <c r="A38" s="25"/>
      <c r="B38" s="14"/>
      <c r="C38" s="14"/>
      <c r="D38" s="14"/>
      <c r="E38" s="14"/>
      <c r="F38" s="14"/>
      <c r="G38" s="14"/>
      <c r="H38" s="14"/>
      <c r="I38" s="14"/>
      <c r="J38" s="33">
        <v>45870</v>
      </c>
      <c r="K38" s="34">
        <v>483300</v>
      </c>
      <c r="L38" s="34">
        <v>2411</v>
      </c>
      <c r="M38" s="35">
        <v>471393</v>
      </c>
      <c r="N38" s="26"/>
    </row>
    <row r="39" spans="1:14" ht="22.5" customHeight="1">
      <c r="A39" s="25"/>
      <c r="B39" s="14"/>
      <c r="C39" s="14"/>
      <c r="D39" s="14"/>
      <c r="E39" s="14"/>
      <c r="F39" s="14"/>
      <c r="G39" s="14"/>
      <c r="H39" s="14"/>
      <c r="I39" s="14"/>
      <c r="J39" s="33"/>
      <c r="K39" s="34"/>
      <c r="L39" s="34"/>
      <c r="M39" s="35"/>
      <c r="N39" s="26"/>
    </row>
    <row r="40" spans="1:14" ht="22.5" customHeight="1">
      <c r="A40" s="25"/>
      <c r="B40" s="14"/>
      <c r="C40" s="14"/>
      <c r="D40" s="14"/>
      <c r="E40" s="14"/>
      <c r="F40" s="14"/>
      <c r="G40" s="14"/>
      <c r="H40" s="14"/>
      <c r="I40" s="14"/>
      <c r="J40" s="33"/>
      <c r="K40" s="34"/>
      <c r="L40" s="34"/>
      <c r="M40" s="35"/>
      <c r="N40" s="26"/>
    </row>
    <row r="41" spans="1:14" ht="22.5" customHeight="1" thickBot="1">
      <c r="A41" s="25"/>
      <c r="B41" s="14"/>
      <c r="C41" s="14"/>
      <c r="D41" s="14"/>
      <c r="E41" s="14"/>
      <c r="F41" s="14"/>
      <c r="G41" s="14"/>
      <c r="H41" s="14"/>
      <c r="I41" s="14"/>
      <c r="J41" s="36"/>
      <c r="K41" s="37"/>
      <c r="L41" s="37"/>
      <c r="M41" s="38"/>
      <c r="N41" s="26"/>
    </row>
    <row r="42" spans="1:14" ht="22.5" customHeight="1">
      <c r="A42" s="25"/>
      <c r="B42" s="14"/>
      <c r="C42" s="14"/>
      <c r="D42" s="14"/>
      <c r="E42" s="14"/>
      <c r="F42" s="14"/>
      <c r="G42" s="14"/>
      <c r="H42" s="14"/>
      <c r="I42" s="14"/>
      <c r="J42" s="14"/>
      <c r="K42" s="14"/>
      <c r="L42" s="14"/>
      <c r="M42" s="14"/>
      <c r="N42" s="26"/>
    </row>
    <row r="43" spans="1:14" ht="22.5" customHeight="1">
      <c r="A43" s="25"/>
      <c r="B43" s="14"/>
      <c r="C43" s="14"/>
      <c r="D43" s="14"/>
      <c r="E43" s="14"/>
      <c r="F43" s="14"/>
      <c r="G43" s="14"/>
      <c r="H43" s="14"/>
      <c r="I43" s="14"/>
      <c r="J43" s="14"/>
      <c r="K43" s="14"/>
      <c r="L43" s="14"/>
      <c r="M43" s="14"/>
      <c r="N43" s="26"/>
    </row>
    <row r="44" spans="1:14" ht="22.5" customHeight="1">
      <c r="A44" s="25"/>
      <c r="B44" s="14"/>
      <c r="C44" s="14"/>
      <c r="D44" s="14"/>
      <c r="E44" s="14"/>
      <c r="F44" s="14"/>
      <c r="G44" s="14"/>
      <c r="H44" s="14"/>
      <c r="I44" s="14"/>
      <c r="J44" s="14"/>
      <c r="K44" s="14"/>
      <c r="L44" s="14"/>
      <c r="M44" s="14"/>
      <c r="N44" s="26"/>
    </row>
    <row r="45" spans="1:14" ht="22.5" customHeight="1">
      <c r="A45" s="25"/>
      <c r="B45" s="14"/>
      <c r="C45" s="14"/>
      <c r="D45" s="14"/>
      <c r="E45" s="14"/>
      <c r="F45" s="14"/>
      <c r="G45" s="14"/>
      <c r="H45" s="14"/>
      <c r="I45" s="14"/>
      <c r="J45" s="14"/>
      <c r="K45" s="14"/>
      <c r="L45" s="14"/>
      <c r="M45" s="14"/>
      <c r="N45" s="26"/>
    </row>
    <row r="46" spans="1:14" ht="22.5" customHeight="1">
      <c r="A46" s="25"/>
      <c r="B46" s="14"/>
      <c r="C46" s="14"/>
      <c r="D46" s="14"/>
      <c r="E46" s="14"/>
      <c r="F46" s="14"/>
      <c r="G46" s="14"/>
      <c r="H46" s="14"/>
      <c r="I46" s="14"/>
      <c r="J46" s="14"/>
      <c r="K46" s="14"/>
      <c r="L46" s="14"/>
      <c r="M46" s="14"/>
      <c r="N46" s="26"/>
    </row>
    <row r="47" spans="1:14" ht="22.5" customHeight="1">
      <c r="A47" s="28"/>
      <c r="B47" s="2"/>
      <c r="C47" s="2"/>
      <c r="D47" s="2"/>
      <c r="E47" s="2"/>
      <c r="F47" s="2"/>
      <c r="G47" s="2"/>
      <c r="H47" s="2"/>
      <c r="I47" s="2"/>
      <c r="J47" s="2"/>
      <c r="K47" s="2"/>
      <c r="L47" s="2"/>
      <c r="M47" s="2"/>
      <c r="N47" s="29"/>
    </row>
    <row r="48" spans="1:14" ht="22.5" customHeight="1"/>
    <row r="49" ht="22.5" customHeight="1"/>
    <row r="50" ht="22.5" customHeight="1"/>
    <row r="51" ht="22.5" customHeight="1"/>
    <row r="52" ht="22.5" customHeight="1"/>
    <row r="53" ht="22.5" customHeight="1"/>
    <row r="54" ht="22.5" customHeight="1"/>
    <row r="55" ht="22.5" customHeight="1"/>
    <row r="56" ht="22.5" customHeight="1"/>
    <row r="57" ht="22.5" customHeight="1"/>
    <row r="58" ht="22.5" customHeight="1"/>
  </sheetData>
  <sheetProtection sheet="1" selectLockedCells="1"/>
  <phoneticPr fontId="2"/>
  <conditionalFormatting sqref="J39:M41">
    <cfRule type="containsBlanks" dxfId="1" priority="2" stopIfTrue="1">
      <formula>LEN(TRIM(J39))=0</formula>
    </cfRule>
  </conditionalFormatting>
  <conditionalFormatting sqref="B29:B30 G21 G24 G18 B18 B24 B21 E24 E21">
    <cfRule type="cellIs" dxfId="0" priority="1" stopIfTrue="1" operator="lessThanOrEqual">
      <formula>0</formula>
    </cfRule>
  </conditionalFormatting>
  <pageMargins left="0.7" right="0.7" top="0.75" bottom="0.75" header="0.3" footer="0.3"/>
  <pageSetup paperSize="9" scale="74"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【育児時短勤務手当金計算書】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鹿児島県市町村職員共済組合</dc:creator>
  <cp:lastModifiedBy>峯元 良郎</cp:lastModifiedBy>
  <cp:lastPrinted>2026-07-02T01:35:15Z</cp:lastPrinted>
  <dcterms:created xsi:type="dcterms:W3CDTF">2004-04-22T07:41:17Z</dcterms:created>
  <dcterms:modified xsi:type="dcterms:W3CDTF">2026-07-02T05:28:59Z</dcterms:modified>
</cp:coreProperties>
</file>